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bambuswb.sharepoint.com/sites/WordressWebseite/Freigegebene Dokumente/04 Blogbeiträge/2023-12 DN Blog_Einkommenssteuer/"/>
    </mc:Choice>
  </mc:AlternateContent>
  <xr:revisionPtr revIDLastSave="634" documentId="8_{67691968-26C0-4CB1-BA9F-998C3CDF8F97}" xr6:coauthVersionLast="47" xr6:coauthVersionMax="47" xr10:uidLastSave="{51E9EB32-D34D-41F8-BC18-16D42453345C}"/>
  <bookViews>
    <workbookView xWindow="28680" yWindow="-120" windowWidth="29040" windowHeight="15720" xr2:uid="{EF1201DB-EA68-453E-9459-761F8B259486}"/>
  </bookViews>
  <sheets>
    <sheet name="Einkommensteuer alleinstehend" sheetId="1" r:id="rId1"/>
    <sheet name="Einkommensteuer verpartne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17" i="2"/>
  <c r="B33" i="2" l="1"/>
  <c r="B29" i="2"/>
  <c r="B25" i="2"/>
  <c r="B33" i="1" l="1"/>
  <c r="B29" i="1"/>
  <c r="B25" i="1"/>
  <c r="B21" i="1"/>
  <c r="B17" i="1" l="1"/>
</calcChain>
</file>

<file path=xl/sharedStrings.xml><?xml version="1.0" encoding="utf-8"?>
<sst xmlns="http://schemas.openxmlformats.org/spreadsheetml/2006/main" count="34" uniqueCount="19">
  <si>
    <r>
      <rPr>
        <b/>
        <sz val="11"/>
        <color theme="1"/>
        <rFont val="Arial"/>
        <family val="2"/>
      </rPr>
      <t>ACHTUNG:</t>
    </r>
    <r>
      <rPr>
        <sz val="11"/>
        <color theme="1"/>
        <rFont val="Arial"/>
        <family val="2"/>
      </rPr>
      <t xml:space="preserve"> Die Benutzung der Formel erfolgt auf eigene Gefahr!</t>
    </r>
  </si>
  <si>
    <t>Wir haben die Formel mit größter Sorgfalt erstellt und getestet.</t>
  </si>
  <si>
    <t>Trotzdem können wir keine Haftung übernehmen!</t>
  </si>
  <si>
    <t>Steuerpflichtiges Einkommen:</t>
  </si>
  <si>
    <t>Einkommensteuer Jahr 2024</t>
  </si>
  <si>
    <t>Einkommensteuer Jahr 2025</t>
  </si>
  <si>
    <t>Einkommensteuer Jahr 2026</t>
  </si>
  <si>
    <t>Einkommensteuer Jahr 2023</t>
  </si>
  <si>
    <t>Einkommensteuer Jahr 2022</t>
  </si>
  <si>
    <t>… geben Sie in Zelle B12 Ihre Bemessungsgrundlage ein</t>
  </si>
  <si>
    <t>… geben Sie in Zelle B11 Ihre Bemessungsgrundlage ein</t>
  </si>
  <si>
    <t>www.excel-kurse.de</t>
  </si>
  <si>
    <t>… die verwendete Formel zum kopieren in Ihr Projekt finden Sie im Feld B17 (bitte hineinklicken und "F2" drücken)</t>
  </si>
  <si>
    <t>… Formel finden Sie im Feld B21</t>
  </si>
  <si>
    <t>… Formel finden Sie im Feld B25</t>
  </si>
  <si>
    <t>… Formel finden Sie im Feld B29</t>
  </si>
  <si>
    <t>… Formel finden Sie im Feld B33</t>
  </si>
  <si>
    <r>
      <t xml:space="preserve">Berechnung der deutschen Einkommensteuer für </t>
    </r>
    <r>
      <rPr>
        <b/>
        <sz val="11"/>
        <color rgb="FF00456C"/>
        <rFont val="Arial"/>
        <family val="2"/>
      </rPr>
      <t>alleinstehende Personen</t>
    </r>
    <r>
      <rPr>
        <sz val="11"/>
        <color theme="1"/>
        <rFont val="Arial"/>
        <family val="2"/>
      </rPr>
      <t xml:space="preserve"> für 2022 bis 2026</t>
    </r>
  </si>
  <si>
    <r>
      <t xml:space="preserve">Berechnung der deutschen Einkommensteuer für </t>
    </r>
    <r>
      <rPr>
        <b/>
        <sz val="11"/>
        <color rgb="FF00456C"/>
        <rFont val="Arial"/>
        <family val="2"/>
      </rPr>
      <t>verpartnerte/verheiratete Personen</t>
    </r>
    <r>
      <rPr>
        <sz val="11"/>
        <color theme="1"/>
        <rFont val="Arial"/>
        <family val="2"/>
      </rPr>
      <t xml:space="preserve"> für 2022 bis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</si>
</sst>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1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6"/>
      <color theme="3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4"/>
      <color theme="10"/>
      <name val="Arial"/>
      <family val="2"/>
    </font>
    <font>
      <u/>
      <sz val="14"/>
      <color rgb="FF0070C0"/>
      <name val="Arial"/>
      <family val="2"/>
    </font>
    <font>
      <sz val="14"/>
      <color theme="1"/>
      <name val="Arial"/>
      <family val="2"/>
    </font>
    <font>
      <sz val="10"/>
      <color rgb="FFC00000"/>
      <name val="Arial"/>
      <family val="2"/>
    </font>
    <font>
      <sz val="11"/>
      <color theme="1"/>
      <name val="Arial"/>
      <family val="2"/>
    </font>
    <font>
      <b/>
      <sz val="11"/>
      <color rgb="FF00456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theme="4" tint="-0.24994659260841701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1">
    <xf numFmtId="0" fontId="0" fillId="0" borderId="0" xfId="0"/>
    <xf numFmtId="0" fontId="3" fillId="4" borderId="1" xfId="1" applyFont="1" applyFill="1" applyBorder="1" applyAlignment="1">
      <alignment vertical="center"/>
    </xf>
    <xf numFmtId="0" fontId="4" fillId="4" borderId="1" xfId="1" applyFont="1" applyFill="1" applyBorder="1" applyAlignment="1">
      <alignment vertical="center"/>
    </xf>
    <xf numFmtId="0" fontId="6" fillId="4" borderId="1" xfId="2" applyFont="1" applyFill="1" applyBorder="1" applyAlignment="1">
      <alignment horizontal="center" vertical="center"/>
    </xf>
    <xf numFmtId="0" fontId="0" fillId="0" borderId="2" xfId="0" applyBorder="1"/>
    <xf numFmtId="0" fontId="8" fillId="0" borderId="0" xfId="0" applyFont="1"/>
    <xf numFmtId="164" fontId="8" fillId="2" borderId="0" xfId="0" applyNumberFormat="1" applyFont="1" applyFill="1"/>
    <xf numFmtId="0" fontId="9" fillId="0" borderId="0" xfId="0" applyFont="1" applyAlignment="1">
      <alignment horizontal="left" indent="1"/>
    </xf>
    <xf numFmtId="44" fontId="8" fillId="3" borderId="0" xfId="3" applyFont="1" applyFill="1"/>
    <xf numFmtId="0" fontId="5" fillId="4" borderId="1" xfId="2" applyFill="1" applyBorder="1" applyAlignment="1">
      <alignment horizontal="left" vertical="center" indent="2"/>
    </xf>
    <xf numFmtId="0" fontId="7" fillId="4" borderId="1" xfId="2" applyFont="1" applyFill="1" applyBorder="1" applyAlignment="1">
      <alignment horizontal="left" vertical="center" indent="2"/>
    </xf>
  </cellXfs>
  <cellStyles count="4">
    <cellStyle name="Link" xfId="2" builtinId="8"/>
    <cellStyle name="Standard" xfId="0" builtinId="0"/>
    <cellStyle name="Standard 2" xfId="1" xr:uid="{915376A6-1AF2-44B1-A08E-343B030A1CB3}"/>
    <cellStyle name="Währung" xfId="3" builtinId="4"/>
  </cellStyles>
  <dxfs count="0"/>
  <tableStyles count="0" defaultTableStyle="TableStyleMedium2" defaultPivotStyle="PivotStyleLight16"/>
  <colors>
    <mruColors>
      <color rgb="FF0045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2</xdr:col>
      <xdr:colOff>885823</xdr:colOff>
      <xdr:row>0</xdr:row>
      <xdr:rowOff>570974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16D0AB9-CEDC-4428-970F-5F9D102C1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133350"/>
          <a:ext cx="2333623" cy="43762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14</xdr:col>
      <xdr:colOff>296147</xdr:colOff>
      <xdr:row>25</xdr:row>
      <xdr:rowOff>29062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AD6DAD7-4FCF-381A-EFA1-5CD1BF11C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34600" y="1924050"/>
          <a:ext cx="6249272" cy="348663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14</xdr:col>
      <xdr:colOff>296147</xdr:colOff>
      <xdr:row>45</xdr:row>
      <xdr:rowOff>38587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C31F8FB-3410-E0C9-168F-F566AB00E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34600" y="5743575"/>
          <a:ext cx="6249272" cy="348663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2</xdr:col>
      <xdr:colOff>885823</xdr:colOff>
      <xdr:row>0</xdr:row>
      <xdr:rowOff>570974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C9542F-3057-4971-AAC5-467E1B3B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133350"/>
          <a:ext cx="2333623" cy="43762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14</xdr:col>
      <xdr:colOff>296147</xdr:colOff>
      <xdr:row>25</xdr:row>
      <xdr:rowOff>29062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9EB9AD3-14EC-5B47-A51D-BA2E5D095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34600" y="1933575"/>
          <a:ext cx="6249272" cy="348663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14</xdr:col>
      <xdr:colOff>296147</xdr:colOff>
      <xdr:row>45</xdr:row>
      <xdr:rowOff>38587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0F3B6C3-25C4-9532-16EF-9EB15E50A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34600" y="5753100"/>
          <a:ext cx="6249272" cy="348663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xcel-kurse.de/" TargetMode="External"/><Relationship Id="rId1" Type="http://schemas.openxmlformats.org/officeDocument/2006/relationships/hyperlink" Target="https://www.excel-kurse.at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excel-kurse.de/" TargetMode="External"/><Relationship Id="rId1" Type="http://schemas.openxmlformats.org/officeDocument/2006/relationships/hyperlink" Target="https://www.excel-kurse.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B2A9-3075-49DA-82B9-D187F6C1D282}">
  <sheetPr codeName="Tabelle1"/>
  <dimension ref="B1:F49"/>
  <sheetViews>
    <sheetView tabSelected="1" zoomScaleNormal="100" workbookViewId="0"/>
  </sheetViews>
  <sheetFormatPr baseColWidth="10" defaultColWidth="15.625" defaultRowHeight="14.25" x14ac:dyDescent="0.2"/>
  <cols>
    <col min="1" max="1" width="4.625" customWidth="1"/>
    <col min="2" max="2" width="19" bestFit="1" customWidth="1"/>
  </cols>
  <sheetData>
    <row r="1" spans="2:6" s="2" customFormat="1" ht="51" customHeight="1" x14ac:dyDescent="0.2">
      <c r="B1" s="1"/>
      <c r="D1" s="9" t="s">
        <v>11</v>
      </c>
      <c r="E1" s="10"/>
      <c r="F1" s="3"/>
    </row>
    <row r="3" spans="2:6" ht="15" x14ac:dyDescent="0.25">
      <c r="B3" t="s">
        <v>17</v>
      </c>
    </row>
    <row r="5" spans="2:6" ht="15" x14ac:dyDescent="0.25">
      <c r="B5" t="s">
        <v>0</v>
      </c>
    </row>
    <row r="6" spans="2:6" x14ac:dyDescent="0.2">
      <c r="B6" t="s">
        <v>1</v>
      </c>
    </row>
    <row r="7" spans="2:6" x14ac:dyDescent="0.2">
      <c r="B7" t="s">
        <v>2</v>
      </c>
    </row>
    <row r="10" spans="2:6" ht="18" x14ac:dyDescent="0.25">
      <c r="B10" s="5" t="s">
        <v>3</v>
      </c>
    </row>
    <row r="11" spans="2:6" ht="18" x14ac:dyDescent="0.25">
      <c r="B11" s="8">
        <v>0</v>
      </c>
      <c r="C11" s="7" t="s">
        <v>9</v>
      </c>
    </row>
    <row r="13" spans="2:6" s="4" customFormat="1" x14ac:dyDescent="0.2"/>
    <row r="16" spans="2:6" ht="18" x14ac:dyDescent="0.25">
      <c r="B16" s="5" t="s">
        <v>6</v>
      </c>
    </row>
    <row r="17" spans="2:3" ht="18" x14ac:dyDescent="0.25">
      <c r="B17" s="6">
        <f>ROUNDDOWN(IF(B11&lt;=12348,0,
IF(B11&lt;=17799,((914.51*((B11-12348)/10000)+1400)*((B11-12348)/10000)),
IF(B11&lt;=69878,((173.1*((B11-17799)/10000)+2397)*((B11-17799)/10000)+1034.87),
IF(B11&lt;=277825,(0.42*B11-11135.63),
(0.45*B11-19470.38))))),0)</f>
        <v>0</v>
      </c>
      <c r="C17" s="7" t="s">
        <v>12</v>
      </c>
    </row>
    <row r="20" spans="2:3" ht="18" x14ac:dyDescent="0.25">
      <c r="B20" s="5" t="s">
        <v>5</v>
      </c>
    </row>
    <row r="21" spans="2:3" ht="18" x14ac:dyDescent="0.25">
      <c r="B21" s="6">
        <f>ROUNDDOWN(IF(B11&lt;=12096,0,
IF(B11&lt;=17443,((932.3*((B11-12096)/10000)+1400)*((B11-12096)/10000)),
IF(B11&lt;=68480,((176.64*((B11-17443)/10000)+2397)*((B11-17443)/10000)+1015.13),
IF(B11&lt;=277825,(0.42*B11-10911.92),
(0.45*B11-19246.67))))),0)</f>
        <v>0</v>
      </c>
      <c r="C21" s="7" t="s">
        <v>13</v>
      </c>
    </row>
    <row r="24" spans="2:3" ht="18" x14ac:dyDescent="0.25">
      <c r="B24" s="5" t="s">
        <v>4</v>
      </c>
    </row>
    <row r="25" spans="2:3" ht="18" x14ac:dyDescent="0.25">
      <c r="B25" s="6">
        <f>ROUNDDOWN(IF(B11&lt;=11784,0,
IF(B11&lt;=17005,((954.8*((B11-11784)/10000)+1400)*((B11-11784)/10000)),
IF(B11&lt;=66760,((181.19*((B11-17005)/10000)+2397)*((B11-17005)/10000)+991.21),
IF(B11&lt;=277825,(0.42*B11-10636.31),
(0.45*B11-18971.06))))),0)</f>
        <v>0</v>
      </c>
      <c r="C25" s="7" t="s">
        <v>14</v>
      </c>
    </row>
    <row r="28" spans="2:3" ht="18" x14ac:dyDescent="0.25">
      <c r="B28" s="5" t="s">
        <v>7</v>
      </c>
    </row>
    <row r="29" spans="2:3" ht="18" x14ac:dyDescent="0.25">
      <c r="B29" s="6">
        <f>ROUNDDOWN(IF(B11&lt;=10908,0,
IF(B11&lt;=15999,((979.18*((B11-10908)/10000)+1400)*((B11-10908)/10000)),
IF(B11&lt;=62809,((192.59*((B11-15999)/10000)+2397)*((B11-15999)/10000)+966.53),
IF(B11&lt;=277825,(0.42*B11-9972.98),
(0.45*B11-18307.73))))),0)</f>
        <v>0</v>
      </c>
      <c r="C29" s="7" t="s">
        <v>15</v>
      </c>
    </row>
    <row r="32" spans="2:3" ht="18" x14ac:dyDescent="0.25">
      <c r="B32" s="5" t="s">
        <v>8</v>
      </c>
    </row>
    <row r="33" spans="2:3" ht="18" x14ac:dyDescent="0.25">
      <c r="B33" s="6">
        <f>ROUNDDOWN(IF(B11&lt;=10347,0,
IF(B11&lt;=14926,((1088.67*((B11-10347)/10000)+1400)*((B11-10347)/10000)),
IF(B11&lt;=58596,((206.43*((B11-14926)/10000)+2397)*((B11-14926)/10000)+869.32),
IF(B11&lt;=277825,(0.42*B11-9336.45),
(0.45*B11-17671.2))))),0)</f>
        <v>0</v>
      </c>
      <c r="C33" s="7" t="s">
        <v>16</v>
      </c>
    </row>
    <row r="48" spans="2:3" ht="30" customHeight="1" x14ac:dyDescent="0.2"/>
    <row r="49" ht="27.95" customHeight="1" x14ac:dyDescent="0.2"/>
  </sheetData>
  <mergeCells count="1">
    <mergeCell ref="D1:E1"/>
  </mergeCells>
  <hyperlinks>
    <hyperlink ref="D1:E1" r:id="rId1" display="www.excel-kurse.at" xr:uid="{7CEA604A-4E3D-4BA3-9FDE-3F4BC487F4F1}"/>
    <hyperlink ref="D1" r:id="rId2" xr:uid="{017DE394-423C-4CDF-B2AE-C475BAF59A4B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3E14-68F8-40E0-8714-4303DDB71D3B}">
  <dimension ref="B1:F49"/>
  <sheetViews>
    <sheetView workbookViewId="0"/>
  </sheetViews>
  <sheetFormatPr baseColWidth="10" defaultColWidth="15.625" defaultRowHeight="14.25" x14ac:dyDescent="0.2"/>
  <cols>
    <col min="1" max="1" width="4.625" customWidth="1"/>
    <col min="2" max="2" width="19" bestFit="1" customWidth="1"/>
  </cols>
  <sheetData>
    <row r="1" spans="2:6" s="2" customFormat="1" ht="51" customHeight="1" x14ac:dyDescent="0.2">
      <c r="B1" s="1"/>
      <c r="D1" s="9" t="s">
        <v>11</v>
      </c>
      <c r="E1" s="10"/>
      <c r="F1" s="3"/>
    </row>
    <row r="3" spans="2:6" ht="15" x14ac:dyDescent="0.25">
      <c r="B3" t="s">
        <v>18</v>
      </c>
    </row>
    <row r="5" spans="2:6" ht="15" x14ac:dyDescent="0.25">
      <c r="B5" t="s">
        <v>0</v>
      </c>
    </row>
    <row r="6" spans="2:6" x14ac:dyDescent="0.2">
      <c r="B6" t="s">
        <v>1</v>
      </c>
    </row>
    <row r="7" spans="2:6" x14ac:dyDescent="0.2">
      <c r="B7" t="s">
        <v>2</v>
      </c>
    </row>
    <row r="10" spans="2:6" ht="18" x14ac:dyDescent="0.25">
      <c r="B10" s="5" t="s">
        <v>3</v>
      </c>
    </row>
    <row r="11" spans="2:6" ht="18" x14ac:dyDescent="0.25">
      <c r="B11" s="8">
        <v>0</v>
      </c>
      <c r="C11" s="7" t="s">
        <v>10</v>
      </c>
    </row>
    <row r="13" spans="2:6" s="4" customFormat="1" x14ac:dyDescent="0.2"/>
    <row r="16" spans="2:6" ht="18" x14ac:dyDescent="0.25">
      <c r="B16" s="5" t="s">
        <v>6</v>
      </c>
    </row>
    <row r="17" spans="2:3" ht="18" x14ac:dyDescent="0.25">
      <c r="B17" s="6">
        <f>2*ROUNDDOWN(IF(B11/2&lt;=12348,0,
IF(B11/2&lt;=17799,((914.51*((B11/2-12348)/10000)+1400)*((B11/2-12348)/10000)),
IF(B11/2&lt;=69878,((173.1*((B11/2-17799)/10000)+2397)*((B11/2-17799)/10000)+1034.87),
IF(B11/2&lt;=277825,(0.42*(B11/2)-11135.63),
(0.45*(B11/2)-19470.38))))),0)</f>
        <v>0</v>
      </c>
      <c r="C17" s="7" t="s">
        <v>12</v>
      </c>
    </row>
    <row r="20" spans="2:3" ht="18" x14ac:dyDescent="0.25">
      <c r="B20" s="5" t="s">
        <v>5</v>
      </c>
    </row>
    <row r="21" spans="2:3" ht="18" x14ac:dyDescent="0.25">
      <c r="B21" s="6">
        <f>2*ROUNDDOWN(IF(B11/2&lt;=12096,0,
IF(B11/2&lt;=17443,((932.3*((B11/2-12096)/10000)+1400)*((B11/2-12096)/10000)),
IF(B11/2&lt;=68480,((176.64*((B11/2-17443)/10000)+2397)*((B11/2-17443)/10000)+1015.13),
IF(B11/2&lt;=277825,(0.42*(B11/2)-10911.92),
(0.45*(B11/2)-19246.67))))),0)</f>
        <v>0</v>
      </c>
      <c r="C21" s="7" t="s">
        <v>13</v>
      </c>
    </row>
    <row r="24" spans="2:3" ht="18" x14ac:dyDescent="0.25">
      <c r="B24" s="5" t="s">
        <v>4</v>
      </c>
    </row>
    <row r="25" spans="2:3" ht="18" x14ac:dyDescent="0.25">
      <c r="B25" s="6">
        <f>2*ROUNDDOWN(
IF(B11/2&lt;=11784,0,
IF(B11/2&lt;=17005,((954.8*((B11/2-11784)/10000)+1400)*((B11/2-11784)/10000)),
IF(B11/2&lt;=66760,((181.19*((B11/2-17005)/10000)+2397)*((B11/2-17005)/10000)+991.21),
IF(B11/2&lt;=277825,(0.42*(B11/2)-10636.31),
(0.45*(B11/2)-18971.06))))),0)</f>
        <v>0</v>
      </c>
      <c r="C25" s="7" t="s">
        <v>14</v>
      </c>
    </row>
    <row r="28" spans="2:3" ht="18" x14ac:dyDescent="0.25">
      <c r="B28" s="5" t="s">
        <v>7</v>
      </c>
    </row>
    <row r="29" spans="2:3" ht="18" x14ac:dyDescent="0.25">
      <c r="B29" s="6">
        <f>2*ROUNDDOWN(
IF(B11/2&lt;=10908,0,
IF(B11/2&lt;=15999,((979.18*((B11/2-10908)/10000)+1400)*((B11/2-10908)/10000)),
IF(B11/2&lt;=62809,((192.59*((B11/2-15999)/10000)+2397)*((B11/2-15999)/10000)+966.53),
IF(B11/2&lt;=277825,(0.42*(B11/2)-9972.98),
(0.45*(B11/2)-18307.73))))),0)</f>
        <v>0</v>
      </c>
      <c r="C29" s="7" t="s">
        <v>15</v>
      </c>
    </row>
    <row r="32" spans="2:3" ht="18" x14ac:dyDescent="0.25">
      <c r="B32" s="5" t="s">
        <v>8</v>
      </c>
    </row>
    <row r="33" spans="2:3" ht="18" x14ac:dyDescent="0.25">
      <c r="B33" s="6">
        <f>2*ROUNDDOWN(
IF(B11/2&lt;=10347,0,
IF(B11/2&lt;=14926,((1088.67*((B11/2-10347)/10000)+1400)*((B11/2-10347)/10000)),
IF(B11/2&lt;=58596,((206.43*((B11/2-14926)/10000)+2397)*((B11/2-14926)/10000)+869.32),
IF(B11/2&lt;=277825,(0.42*(B11/2)-9336.45),
(0.45*(B11/2)-17671.2))))),0)</f>
        <v>0</v>
      </c>
      <c r="C33" s="7" t="s">
        <v>16</v>
      </c>
    </row>
    <row r="48" spans="2:3" ht="30" customHeight="1" x14ac:dyDescent="0.2"/>
    <row r="49" ht="27.95" customHeight="1" x14ac:dyDescent="0.2"/>
  </sheetData>
  <mergeCells count="1">
    <mergeCell ref="D1:E1"/>
  </mergeCells>
  <hyperlinks>
    <hyperlink ref="D1:E1" r:id="rId1" display="www.excel-kurse.at" xr:uid="{820DECA3-9390-4EBA-BC5C-CCE301326298}"/>
    <hyperlink ref="D1" r:id="rId2" xr:uid="{3DCABA62-BFED-479C-811F-24FF4E9D6292}"/>
  </hyperlinks>
  <pageMargins left="0.7" right="0.7" top="0.78740157499999996" bottom="0.78740157499999996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ba8e42-82a9-494e-b655-f4dd97a71740">
      <Terms xmlns="http://schemas.microsoft.com/office/infopath/2007/PartnerControls"/>
    </lcf76f155ced4ddcb4097134ff3c332f>
    <TaxCatchAll xmlns="4c15d830-1053-4d5c-9c61-7eb1f5455e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E5F154D9E4874EAC68A6C31D6D3FFF" ma:contentTypeVersion="13" ma:contentTypeDescription="Ein neues Dokument erstellen." ma:contentTypeScope="" ma:versionID="b4205df7e0ceb495e79ffa90af61cfbe">
  <xsd:schema xmlns:xsd="http://www.w3.org/2001/XMLSchema" xmlns:xs="http://www.w3.org/2001/XMLSchema" xmlns:p="http://schemas.microsoft.com/office/2006/metadata/properties" xmlns:ns2="92ba8e42-82a9-494e-b655-f4dd97a71740" xmlns:ns3="4c15d830-1053-4d5c-9c61-7eb1f5455e9b" targetNamespace="http://schemas.microsoft.com/office/2006/metadata/properties" ma:root="true" ma:fieldsID="5dff65d3ed42507178dcd8bc8c4de9d1" ns2:_="" ns3:_="">
    <xsd:import namespace="92ba8e42-82a9-494e-b655-f4dd97a71740"/>
    <xsd:import namespace="4c15d830-1053-4d5c-9c61-7eb1f5455e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a8e42-82a9-494e-b655-f4dd97a71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66456dfc-b397-4579-9340-6fdb5511c7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5d830-1053-4d5c-9c61-7eb1f5455e9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7d1b13-4751-48f8-a02e-6dc60eeb6740}" ma:internalName="TaxCatchAll" ma:showField="CatchAllData" ma:web="4c15d830-1053-4d5c-9c61-7eb1f5455e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610C94-A70A-423D-91FB-78479A946F1D}">
  <ds:schemaRefs>
    <ds:schemaRef ds:uri="http://schemas.microsoft.com/office/2006/metadata/properties"/>
    <ds:schemaRef ds:uri="http://schemas.microsoft.com/office/infopath/2007/PartnerControls"/>
    <ds:schemaRef ds:uri="c10a5b42-2d90-46ee-a74b-7ae790477216"/>
    <ds:schemaRef ds:uri="bbd876fe-1f10-4f39-942e-9941c70f6e24"/>
    <ds:schemaRef ds:uri="92ba8e42-82a9-494e-b655-f4dd97a71740"/>
    <ds:schemaRef ds:uri="4c15d830-1053-4d5c-9c61-7eb1f5455e9b"/>
  </ds:schemaRefs>
</ds:datastoreItem>
</file>

<file path=customXml/itemProps2.xml><?xml version="1.0" encoding="utf-8"?>
<ds:datastoreItem xmlns:ds="http://schemas.openxmlformats.org/officeDocument/2006/customXml" ds:itemID="{72D1F6D5-D05A-42C4-A3C2-F3696513A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ba8e42-82a9-494e-b655-f4dd97a71740"/>
    <ds:schemaRef ds:uri="4c15d830-1053-4d5c-9c61-7eb1f5455e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6DF886-3832-4069-845E-06265A55FF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Einkommensteuer alleinstehend</vt:lpstr>
      <vt:lpstr>Einkommensteuer verpartnert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 Neoral</dc:creator>
  <cp:lastModifiedBy>Aulona Osmanaj</cp:lastModifiedBy>
  <dcterms:created xsi:type="dcterms:W3CDTF">2023-01-18T12:07:52Z</dcterms:created>
  <dcterms:modified xsi:type="dcterms:W3CDTF">2026-02-16T14:30:53Z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0x010100B9E5F154D9E4874EAC68A6C31D6D3FFF</vt:lpwstr>
  </property>
</Properties>
</file>